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8465" yWindow="-15" windowWidth="15480" windowHeight="8985" tabRatio="826"/>
  </bookViews>
  <sheets>
    <sheet name="Planificado Boda" sheetId="3" r:id="rId1"/>
  </sheets>
  <definedNames>
    <definedName name="_xlnm._FilterDatabase" localSheetId="0" hidden="1">'Planificado Boda'!$G$78:$H$88</definedName>
    <definedName name="_xlnm.Print_Area" localSheetId="0">'Planificado Boda'!$A$1:$F$49</definedName>
  </definedNames>
  <calcPr calcId="145621"/>
</workbook>
</file>

<file path=xl/calcChain.xml><?xml version="1.0" encoding="utf-8"?>
<calcChain xmlns="http://schemas.openxmlformats.org/spreadsheetml/2006/main">
  <c r="I25" i="3" l="1"/>
  <c r="D57" i="3"/>
  <c r="D58" i="3"/>
  <c r="D59" i="3"/>
  <c r="D60" i="3"/>
  <c r="D61" i="3"/>
  <c r="D62" i="3"/>
  <c r="D63" i="3"/>
  <c r="D64" i="3"/>
  <c r="D65" i="3"/>
  <c r="D66" i="3"/>
  <c r="D56" i="3"/>
  <c r="I70" i="3"/>
  <c r="I71" i="3"/>
  <c r="I72" i="3"/>
  <c r="I69" i="3"/>
  <c r="I55" i="3"/>
  <c r="I56" i="3"/>
  <c r="I57" i="3"/>
  <c r="I58" i="3"/>
  <c r="I59" i="3"/>
  <c r="I60" i="3"/>
  <c r="I61" i="3"/>
  <c r="I62" i="3"/>
  <c r="I63" i="3"/>
  <c r="I54" i="3"/>
  <c r="I33" i="3"/>
  <c r="I34" i="3"/>
  <c r="I35" i="3"/>
  <c r="I36" i="3"/>
  <c r="I37" i="3"/>
  <c r="I32" i="3"/>
  <c r="D9" i="3"/>
  <c r="D10" i="3"/>
  <c r="D11" i="3"/>
  <c r="D12" i="3"/>
  <c r="D13" i="3"/>
  <c r="D14" i="3"/>
  <c r="D15" i="3"/>
  <c r="D16" i="3"/>
  <c r="D17" i="3"/>
  <c r="D18" i="3"/>
  <c r="D8" i="3"/>
  <c r="D25" i="3"/>
  <c r="D26" i="3"/>
  <c r="D27" i="3"/>
  <c r="D28" i="3"/>
  <c r="D24" i="3"/>
  <c r="I22" i="3"/>
  <c r="I23" i="3"/>
  <c r="I24" i="3"/>
  <c r="I26" i="3"/>
  <c r="I21" i="3"/>
  <c r="D35" i="3"/>
  <c r="D36" i="3"/>
  <c r="D34" i="3"/>
  <c r="I43" i="3"/>
  <c r="I45" i="3"/>
  <c r="I46" i="3"/>
  <c r="I47" i="3"/>
  <c r="I48" i="3"/>
  <c r="I44" i="3"/>
  <c r="D43" i="3"/>
  <c r="D44" i="3"/>
  <c r="D45" i="3"/>
  <c r="D46" i="3"/>
  <c r="D47" i="3"/>
  <c r="D48" i="3"/>
  <c r="D49" i="3"/>
  <c r="D50" i="3"/>
  <c r="D42" i="3"/>
  <c r="C67" i="3"/>
  <c r="H88" i="3"/>
  <c r="B67" i="3"/>
  <c r="D67" i="3" s="1"/>
  <c r="H73" i="3"/>
  <c r="H87" i="3" s="1"/>
  <c r="G73" i="3"/>
  <c r="H64" i="3"/>
  <c r="H86" i="3" s="1"/>
  <c r="G64" i="3"/>
  <c r="C51" i="3"/>
  <c r="H85" i="3" s="1"/>
  <c r="B51" i="3"/>
  <c r="H49" i="3"/>
  <c r="G49" i="3"/>
  <c r="C37" i="3"/>
  <c r="H83" i="3" s="1"/>
  <c r="B37" i="3"/>
  <c r="H38" i="3"/>
  <c r="G38" i="3"/>
  <c r="C29" i="3"/>
  <c r="H81" i="3" s="1"/>
  <c r="B29" i="3"/>
  <c r="H27" i="3"/>
  <c r="H80" i="3" s="1"/>
  <c r="G27" i="3"/>
  <c r="C19" i="3"/>
  <c r="H79" i="3" s="1"/>
  <c r="B19" i="3"/>
  <c r="B3" i="3" s="1"/>
  <c r="I49" i="3" l="1"/>
  <c r="I38" i="3"/>
  <c r="H82" i="3"/>
  <c r="I27" i="3"/>
  <c r="I64" i="3"/>
  <c r="D51" i="3"/>
  <c r="D37" i="3"/>
  <c r="D29" i="3"/>
  <c r="C3" i="3"/>
  <c r="D3" i="3" s="1"/>
  <c r="D19" i="3"/>
  <c r="I73" i="3"/>
  <c r="H84" i="3"/>
</calcChain>
</file>

<file path=xl/sharedStrings.xml><?xml version="1.0" encoding="utf-8"?>
<sst xmlns="http://schemas.openxmlformats.org/spreadsheetml/2006/main" count="138" uniqueCount="93">
  <si>
    <t>Parking</t>
  </si>
  <si>
    <t>Taxis</t>
  </si>
  <si>
    <t>Estimado</t>
  </si>
  <si>
    <t>Real</t>
  </si>
  <si>
    <t>Gastos totales</t>
  </si>
  <si>
    <t>Ropa</t>
  </si>
  <si>
    <t>Anillo de compromiso</t>
  </si>
  <si>
    <t>Anillos de boda</t>
  </si>
  <si>
    <t>Vestido de novia</t>
  </si>
  <si>
    <t>Velo</t>
  </si>
  <si>
    <t>Zapatos</t>
  </si>
  <si>
    <t>Joyas</t>
  </si>
  <si>
    <t>Liga</t>
  </si>
  <si>
    <t>Medias</t>
  </si>
  <si>
    <t>Esmoquin del novio</t>
  </si>
  <si>
    <t>Zapatos del novio</t>
  </si>
  <si>
    <t>Otros_______________________</t>
  </si>
  <si>
    <t>Total ropa</t>
  </si>
  <si>
    <t>Regalos</t>
  </si>
  <si>
    <t>Asistentes</t>
  </si>
  <si>
    <t>Novios</t>
  </si>
  <si>
    <t>Padres</t>
  </si>
  <si>
    <t>Lectores/otros participantes</t>
  </si>
  <si>
    <t>Otros________________</t>
  </si>
  <si>
    <t>Total regalos</t>
  </si>
  <si>
    <t>Músicos de la ceremonia</t>
  </si>
  <si>
    <t>Música</t>
  </si>
  <si>
    <t>Banda/DJ del banquete</t>
  </si>
  <si>
    <t>Total música</t>
  </si>
  <si>
    <t>Tarifas de la sala</t>
  </si>
  <si>
    <t>Mesas y sillas</t>
  </si>
  <si>
    <t>Comida</t>
  </si>
  <si>
    <t>Bebida</t>
  </si>
  <si>
    <t>Mantelería</t>
  </si>
  <si>
    <t>Pastel</t>
  </si>
  <si>
    <t>Propinas</t>
  </si>
  <si>
    <t>Personal y gratificaciones</t>
  </si>
  <si>
    <t>Total recepción</t>
  </si>
  <si>
    <t>Otros gastos</t>
  </si>
  <si>
    <t>Oficiante</t>
  </si>
  <si>
    <t>Comisión lugar ceremonia/iglesia</t>
  </si>
  <si>
    <t>Coordinador de la boda</t>
  </si>
  <si>
    <t>Despedida de soltero/a</t>
  </si>
  <si>
    <t>Desayuno almuerzo</t>
  </si>
  <si>
    <t>Habitaciones de hotel</t>
  </si>
  <si>
    <t>Total otros gastos</t>
  </si>
  <si>
    <t>Decoraciones</t>
  </si>
  <si>
    <t>Centros de mesa (flores excluidas)</t>
  </si>
  <si>
    <t>Velas</t>
  </si>
  <si>
    <t>Iluminación</t>
  </si>
  <si>
    <t>Globos</t>
  </si>
  <si>
    <t>Total decoraciones</t>
  </si>
  <si>
    <t>Flores</t>
  </si>
  <si>
    <t>Ramos</t>
  </si>
  <si>
    <t>Ojales</t>
  </si>
  <si>
    <t>Ceremonia</t>
  </si>
  <si>
    <t>Banquete</t>
  </si>
  <si>
    <t>Total flores</t>
  </si>
  <si>
    <t>Ramilletes</t>
  </si>
  <si>
    <t>Fotografía</t>
  </si>
  <si>
    <t>Impresiones adicionales</t>
  </si>
  <si>
    <t>Álbumes de fotos</t>
  </si>
  <si>
    <t>Videografía</t>
  </si>
  <si>
    <t>Otros_________________</t>
  </si>
  <si>
    <t>Total fotografía</t>
  </si>
  <si>
    <t>Papelería/impresión</t>
  </si>
  <si>
    <t>Invitaciones</t>
  </si>
  <si>
    <t>Anuncios</t>
  </si>
  <si>
    <t>Tarjetas de agradecimiento</t>
  </si>
  <si>
    <t>Art. papelería personales</t>
  </si>
  <si>
    <t>Libro de invitados</t>
  </si>
  <si>
    <t>Programas</t>
  </si>
  <si>
    <t>Servilletas del banquete</t>
  </si>
  <si>
    <t>Cajas de cerillas</t>
  </si>
  <si>
    <t>Caligrafía</t>
  </si>
  <si>
    <t>Total papelería/impresión</t>
  </si>
  <si>
    <t>Transporte</t>
  </si>
  <si>
    <t>Total transporte</t>
  </si>
  <si>
    <t>Categoría</t>
  </si>
  <si>
    <t>Importe</t>
  </si>
  <si>
    <t>Papelería</t>
  </si>
  <si>
    <t>Otros</t>
  </si>
  <si>
    <t>Fiesta de compromiso</t>
  </si>
  <si>
    <t>Fiesta homenaje a la novia</t>
  </si>
  <si>
    <t>Citas con las salas de banquetes</t>
  </si>
  <si>
    <t>Diferencia</t>
  </si>
  <si>
    <t>Lazos bancos iglesia/otros asientos</t>
  </si>
  <si>
    <t>Banquete (excl. música y decoración)</t>
  </si>
  <si>
    <t>Cena de ensayo</t>
  </si>
  <si>
    <t>Reportaje</t>
  </si>
  <si>
    <t>Extras</t>
  </si>
  <si>
    <t>Limusinas/coches</t>
  </si>
  <si>
    <t>Presupuesto de Boda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</si>
</sst>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€&quot;;[Red]#,##0.00\ &quot;€&quot;"/>
  </numFmts>
  <fonts count="17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color indexed="23"/>
      <name val="Verdana"/>
      <family val="2"/>
    </font>
    <font>
      <b/>
      <sz val="10"/>
      <color indexed="23"/>
      <name val="Verdana"/>
      <family val="2"/>
    </font>
    <font>
      <sz val="1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9C0006"/>
      <name val="Verdana"/>
      <family val="2"/>
      <scheme val="minor"/>
    </font>
    <font>
      <sz val="48"/>
      <color rgb="FF9C0006"/>
      <name val="Adobe Garamond Pro"/>
      <family val="1"/>
    </font>
  </fonts>
  <fills count="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theme="8" tint="-0.249977111117893"/>
      </left>
      <right/>
      <top/>
      <bottom/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 vertical="center" indent="1"/>
    </xf>
    <xf numFmtId="0" fontId="2" fillId="0" borderId="0" xfId="0" applyFont="1" applyFill="1" applyBorder="1"/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Border="1" applyAlignment="1">
      <alignment vertical="center" textRotation="68"/>
    </xf>
    <xf numFmtId="0" fontId="2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right" vertical="center" indent="1"/>
    </xf>
    <xf numFmtId="0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0" fontId="5" fillId="0" borderId="0" xfId="0" applyNumberFormat="1" applyFont="1" applyFill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/>
    <xf numFmtId="0" fontId="5" fillId="0" borderId="2" xfId="0" applyNumberFormat="1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9" fontId="9" fillId="0" borderId="0" xfId="0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horizontal="right" vertical="center" indent="1"/>
    </xf>
    <xf numFmtId="0" fontId="11" fillId="0" borderId="1" xfId="0" applyFont="1" applyFill="1" applyBorder="1" applyAlignment="1">
      <alignment horizontal="right" vertical="center" indent="1"/>
    </xf>
    <xf numFmtId="0" fontId="11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/>
    <xf numFmtId="165" fontId="4" fillId="0" borderId="3" xfId="0" applyNumberFormat="1" applyFont="1" applyFill="1" applyBorder="1" applyAlignment="1" applyProtection="1">
      <alignment horizontal="right" vertical="center" indent="1"/>
    </xf>
    <xf numFmtId="165" fontId="4" fillId="2" borderId="3" xfId="0" applyNumberFormat="1" applyFont="1" applyFill="1" applyBorder="1" applyAlignment="1" applyProtection="1">
      <alignment horizontal="right" vertical="center" indent="1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right" vertical="center" indent="1"/>
    </xf>
    <xf numFmtId="165" fontId="5" fillId="0" borderId="4" xfId="0" applyNumberFormat="1" applyFont="1" applyFill="1" applyBorder="1" applyAlignment="1" applyProtection="1">
      <alignment horizontal="right" vertical="center" indent="1"/>
    </xf>
    <xf numFmtId="165" fontId="2" fillId="0" borderId="5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right" vertical="center" indent="1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left" vertical="center" indent="1"/>
    </xf>
    <xf numFmtId="0" fontId="10" fillId="0" borderId="0" xfId="0" applyFont="1" applyFill="1" applyBorder="1" applyAlignment="1">
      <alignment horizontal="center" wrapText="1"/>
    </xf>
    <xf numFmtId="165" fontId="7" fillId="3" borderId="4" xfId="0" applyNumberFormat="1" applyFont="1" applyFill="1" applyBorder="1" applyAlignment="1" applyProtection="1">
      <alignment horizontal="right" vertical="center" indent="1"/>
    </xf>
    <xf numFmtId="165" fontId="7" fillId="3" borderId="3" xfId="0" applyNumberFormat="1" applyFont="1" applyFill="1" applyBorder="1" applyAlignment="1" applyProtection="1">
      <alignment horizontal="right" vertical="center" indent="1"/>
    </xf>
    <xf numFmtId="165" fontId="7" fillId="3" borderId="4" xfId="0" applyNumberFormat="1" applyFont="1" applyFill="1" applyBorder="1" applyAlignment="1" applyProtection="1">
      <alignment horizontal="center" vertical="center"/>
    </xf>
    <xf numFmtId="165" fontId="7" fillId="3" borderId="5" xfId="0" applyNumberFormat="1" applyFont="1" applyFill="1" applyBorder="1" applyAlignment="1" applyProtection="1">
      <alignment horizontal="right" vertical="center" indent="1"/>
    </xf>
    <xf numFmtId="0" fontId="16" fillId="5" borderId="6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horizontal="left" vertical="center"/>
    </xf>
  </cellXfs>
  <cellStyles count="2">
    <cellStyle name="Incorrecto" xfId="1" builtinId="27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€&quot;;[Red]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Dinero destinado a: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'Planificado Boda'!$H$78</c:f>
              <c:strCache>
                <c:ptCount val="1"/>
                <c:pt idx="0">
                  <c:v>Importe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Ropa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Decoraciones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Regalos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Flores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Música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Fotografía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Banquete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2868733621070522"/>
                  <c:y val="2.502794406219727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Art. de papelería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Transporte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Otros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'Planificado Boda'!$G$79:$G$88</c:f>
              <c:strCache>
                <c:ptCount val="10"/>
                <c:pt idx="0">
                  <c:v>Ropa</c:v>
                </c:pt>
                <c:pt idx="1">
                  <c:v>Decoraciones</c:v>
                </c:pt>
                <c:pt idx="2">
                  <c:v>Regalos</c:v>
                </c:pt>
                <c:pt idx="3">
                  <c:v>Flores</c:v>
                </c:pt>
                <c:pt idx="4">
                  <c:v>Música</c:v>
                </c:pt>
                <c:pt idx="5">
                  <c:v>Fotografía</c:v>
                </c:pt>
                <c:pt idx="6">
                  <c:v>Banquete</c:v>
                </c:pt>
                <c:pt idx="7">
                  <c:v>Papelería</c:v>
                </c:pt>
                <c:pt idx="8">
                  <c:v>Transporte</c:v>
                </c:pt>
                <c:pt idx="9">
                  <c:v>Otros</c:v>
                </c:pt>
              </c:strCache>
            </c:strRef>
          </c:cat>
          <c:val>
            <c:numRef>
              <c:f>'Planificado Boda'!$H$79:$H$88</c:f>
              <c:numCache>
                <c:formatCode>#,##0.00\ "€";[Red]#,##0.00\ "€"</c:formatCode>
                <c:ptCount val="10"/>
                <c:pt idx="0">
                  <c:v>3240</c:v>
                </c:pt>
                <c:pt idx="1">
                  <c:v>543</c:v>
                </c:pt>
                <c:pt idx="2">
                  <c:v>933</c:v>
                </c:pt>
                <c:pt idx="3">
                  <c:v>828</c:v>
                </c:pt>
                <c:pt idx="4">
                  <c:v>0</c:v>
                </c:pt>
                <c:pt idx="5">
                  <c:v>3600</c:v>
                </c:pt>
                <c:pt idx="6">
                  <c:v>7200</c:v>
                </c:pt>
                <c:pt idx="7">
                  <c:v>450</c:v>
                </c:pt>
                <c:pt idx="8">
                  <c:v>600</c:v>
                </c:pt>
                <c:pt idx="9">
                  <c:v>1213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657225</xdr:rowOff>
    </xdr:from>
    <xdr:to>
      <xdr:col>8</xdr:col>
      <xdr:colOff>819150</xdr:colOff>
      <xdr:row>16</xdr:row>
      <xdr:rowOff>133350</xdr:rowOff>
    </xdr:to>
    <xdr:graphicFrame macro="">
      <xdr:nvGraphicFramePr>
        <xdr:cNvPr id="103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226220</xdr:colOff>
      <xdr:row>0</xdr:row>
      <xdr:rowOff>107156</xdr:rowOff>
    </xdr:from>
    <xdr:to>
      <xdr:col>8</xdr:col>
      <xdr:colOff>1057276</xdr:colOff>
      <xdr:row>0</xdr:row>
      <xdr:rowOff>1112996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47"/>
        <a:stretch/>
      </xdr:blipFill>
      <xdr:spPr>
        <a:xfrm>
          <a:off x="10036970" y="107156"/>
          <a:ext cx="3093244" cy="10058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G78:H88" totalsRowShown="0" headerRowDxfId="2">
  <autoFilter ref="G78:H88"/>
  <tableColumns count="2">
    <tableColumn id="1" name="Categoría" dataDxfId="1"/>
    <tableColumn id="2" name="Importe" dataDxfId="0">
      <calculatedColumnFormula>C58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ummer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Summer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ummer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2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30000"/>
                <a:lumMod val="10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showGridLines="0" tabSelected="1" zoomScale="80" zoomScaleNormal="80" workbookViewId="0">
      <selection sqref="A1:I1"/>
    </sheetView>
  </sheetViews>
  <sheetFormatPr baseColWidth="10" defaultColWidth="9.140625" defaultRowHeight="12.75" x14ac:dyDescent="0.2"/>
  <cols>
    <col min="1" max="1" width="39.7109375" style="2" customWidth="1"/>
    <col min="2" max="2" width="20.5703125" style="2" customWidth="1"/>
    <col min="3" max="3" width="18.5703125" style="2" customWidth="1"/>
    <col min="4" max="4" width="22.140625" style="32" customWidth="1"/>
    <col min="5" max="5" width="6" style="2" customWidth="1"/>
    <col min="6" max="6" width="40.140625" style="2" customWidth="1"/>
    <col min="7" max="7" width="17.5703125" style="2" customWidth="1"/>
    <col min="8" max="8" width="16.42578125" style="2" customWidth="1"/>
    <col min="9" max="9" width="16.28515625" style="2" customWidth="1"/>
    <col min="10" max="10" width="9.140625" style="2"/>
    <col min="11" max="11" width="11.140625" style="2" customWidth="1"/>
    <col min="12" max="12" width="14" style="2" customWidth="1"/>
    <col min="13" max="16384" width="9.140625" style="2"/>
  </cols>
  <sheetData>
    <row r="1" spans="1:9" ht="90.75" customHeight="1" x14ac:dyDescent="0.2">
      <c r="A1" s="53" t="s">
        <v>92</v>
      </c>
      <c r="B1" s="54"/>
      <c r="C1" s="54"/>
      <c r="D1" s="54"/>
      <c r="E1" s="54"/>
      <c r="F1" s="54"/>
      <c r="G1" s="54"/>
      <c r="H1" s="54"/>
      <c r="I1" s="54"/>
    </row>
    <row r="2" spans="1:9" s="3" customFormat="1" ht="39" customHeight="1" x14ac:dyDescent="0.2">
      <c r="A2" s="8"/>
      <c r="B2" s="35" t="s">
        <v>2</v>
      </c>
      <c r="C2" s="35" t="s">
        <v>3</v>
      </c>
      <c r="D2" s="48" t="s">
        <v>85</v>
      </c>
    </row>
    <row r="3" spans="1:9" ht="27" customHeight="1" x14ac:dyDescent="0.2">
      <c r="A3" s="27" t="s">
        <v>4</v>
      </c>
      <c r="B3" s="37">
        <f>SUM(B19,G27,B29,G38,B37,G49,B51,G64,G73,B67)</f>
        <v>19917</v>
      </c>
      <c r="C3" s="38">
        <f>SUM(C19,H27,C29,H38,C37,H49,C51,H64,H73,C67)</f>
        <v>18607</v>
      </c>
      <c r="D3" s="39">
        <f>B3-C3</f>
        <v>1310</v>
      </c>
      <c r="E3" s="4"/>
    </row>
    <row r="4" spans="1:9" ht="15.75" customHeight="1" x14ac:dyDescent="0.2">
      <c r="A4" s="9"/>
      <c r="B4" s="10"/>
      <c r="C4" s="10"/>
      <c r="D4" s="30"/>
      <c r="E4" s="4"/>
      <c r="F4" s="4"/>
      <c r="G4" s="4"/>
      <c r="H4" s="4"/>
    </row>
    <row r="5" spans="1:9" ht="18.75" customHeight="1" x14ac:dyDescent="0.2">
      <c r="A5" s="11"/>
      <c r="B5" s="11"/>
      <c r="C5" s="11"/>
      <c r="D5" s="30"/>
      <c r="E5" s="4"/>
      <c r="F5" s="4"/>
      <c r="G5" s="4"/>
      <c r="H5" s="4"/>
    </row>
    <row r="6" spans="1:9" ht="15" customHeight="1" thickBot="1" x14ac:dyDescent="0.25">
      <c r="A6" s="22"/>
      <c r="B6" s="28" t="s">
        <v>2</v>
      </c>
      <c r="C6" s="28" t="s">
        <v>3</v>
      </c>
      <c r="D6" s="33" t="s">
        <v>85</v>
      </c>
      <c r="E6" s="4"/>
    </row>
    <row r="7" spans="1:9" ht="15" customHeight="1" x14ac:dyDescent="0.2">
      <c r="A7" s="12" t="s">
        <v>5</v>
      </c>
      <c r="B7" s="13"/>
      <c r="C7" s="13"/>
      <c r="D7" s="30"/>
      <c r="E7" s="24"/>
    </row>
    <row r="8" spans="1:9" s="5" customFormat="1" ht="15" customHeight="1" x14ac:dyDescent="0.2">
      <c r="A8" s="14" t="s">
        <v>6</v>
      </c>
      <c r="B8" s="49">
        <v>600</v>
      </c>
      <c r="C8" s="50">
        <v>650</v>
      </c>
      <c r="D8" s="51">
        <f>B8-C8</f>
        <v>-50</v>
      </c>
      <c r="E8" s="24"/>
    </row>
    <row r="9" spans="1:9" s="5" customFormat="1" ht="15" customHeight="1" x14ac:dyDescent="0.2">
      <c r="A9" s="14" t="s">
        <v>7</v>
      </c>
      <c r="B9" s="49">
        <v>750</v>
      </c>
      <c r="C9" s="50">
        <v>800</v>
      </c>
      <c r="D9" s="51">
        <f t="shared" ref="D9:D19" si="0">B9-C9</f>
        <v>-50</v>
      </c>
      <c r="E9" s="24"/>
    </row>
    <row r="10" spans="1:9" s="5" customFormat="1" ht="15" customHeight="1" x14ac:dyDescent="0.2">
      <c r="A10" s="15" t="s">
        <v>8</v>
      </c>
      <c r="B10" s="49">
        <v>1200</v>
      </c>
      <c r="C10" s="50">
        <v>1200</v>
      </c>
      <c r="D10" s="51">
        <f t="shared" si="0"/>
        <v>0</v>
      </c>
      <c r="E10" s="24"/>
    </row>
    <row r="11" spans="1:9" s="5" customFormat="1" ht="15" customHeight="1" x14ac:dyDescent="0.2">
      <c r="A11" s="15" t="s">
        <v>9</v>
      </c>
      <c r="B11" s="49">
        <v>300</v>
      </c>
      <c r="C11" s="50">
        <v>350</v>
      </c>
      <c r="D11" s="51">
        <f t="shared" si="0"/>
        <v>-50</v>
      </c>
      <c r="E11" s="24"/>
    </row>
    <row r="12" spans="1:9" s="5" customFormat="1" ht="15" customHeight="1" x14ac:dyDescent="0.2">
      <c r="A12" s="15" t="s">
        <v>10</v>
      </c>
      <c r="B12" s="49">
        <v>150</v>
      </c>
      <c r="C12" s="50">
        <v>100</v>
      </c>
      <c r="D12" s="51">
        <f t="shared" si="0"/>
        <v>50</v>
      </c>
      <c r="E12" s="24"/>
    </row>
    <row r="13" spans="1:9" s="5" customFormat="1" ht="15" customHeight="1" x14ac:dyDescent="0.2">
      <c r="A13" s="15" t="s">
        <v>11</v>
      </c>
      <c r="B13" s="49">
        <v>200</v>
      </c>
      <c r="C13" s="50">
        <v>120</v>
      </c>
      <c r="D13" s="51">
        <f t="shared" si="0"/>
        <v>80</v>
      </c>
      <c r="E13" s="24"/>
    </row>
    <row r="14" spans="1:9" s="5" customFormat="1" ht="15" customHeight="1" x14ac:dyDescent="0.2">
      <c r="A14" s="15" t="s">
        <v>12</v>
      </c>
      <c r="B14" s="49">
        <v>0</v>
      </c>
      <c r="C14" s="50">
        <v>0</v>
      </c>
      <c r="D14" s="51">
        <f t="shared" si="0"/>
        <v>0</v>
      </c>
      <c r="E14" s="24"/>
    </row>
    <row r="15" spans="1:9" s="5" customFormat="1" ht="15" customHeight="1" x14ac:dyDescent="0.2">
      <c r="A15" s="15" t="s">
        <v>13</v>
      </c>
      <c r="B15" s="49">
        <v>30</v>
      </c>
      <c r="C15" s="50">
        <v>20</v>
      </c>
      <c r="D15" s="51">
        <f t="shared" si="0"/>
        <v>10</v>
      </c>
      <c r="E15" s="24"/>
    </row>
    <row r="16" spans="1:9" s="5" customFormat="1" ht="15" customHeight="1" x14ac:dyDescent="0.2">
      <c r="A16" s="15" t="s">
        <v>14</v>
      </c>
      <c r="B16" s="49">
        <v>289</v>
      </c>
      <c r="C16" s="50">
        <v>0</v>
      </c>
      <c r="D16" s="51">
        <f t="shared" si="0"/>
        <v>289</v>
      </c>
      <c r="E16" s="24"/>
    </row>
    <row r="17" spans="1:9" s="5" customFormat="1" ht="15" customHeight="1" x14ac:dyDescent="0.2">
      <c r="A17" s="15" t="s">
        <v>15</v>
      </c>
      <c r="B17" s="49">
        <v>200</v>
      </c>
      <c r="C17" s="50">
        <v>0</v>
      </c>
      <c r="D17" s="51">
        <f t="shared" si="0"/>
        <v>200</v>
      </c>
      <c r="E17" s="24"/>
    </row>
    <row r="18" spans="1:9" s="5" customFormat="1" ht="15" customHeight="1" x14ac:dyDescent="0.2">
      <c r="A18" s="15" t="s">
        <v>16</v>
      </c>
      <c r="B18" s="52">
        <v>0</v>
      </c>
      <c r="C18" s="50">
        <v>0</v>
      </c>
      <c r="D18" s="51">
        <f t="shared" si="0"/>
        <v>0</v>
      </c>
      <c r="E18" s="6"/>
    </row>
    <row r="19" spans="1:9" s="5" customFormat="1" ht="19.5" customHeight="1" thickBot="1" x14ac:dyDescent="0.25">
      <c r="A19" s="12" t="s">
        <v>17</v>
      </c>
      <c r="B19" s="40">
        <f>SUM(B8:B18)</f>
        <v>3719</v>
      </c>
      <c r="C19" s="41">
        <f>SUM(C8:C18)</f>
        <v>3240</v>
      </c>
      <c r="D19" s="42">
        <f t="shared" si="0"/>
        <v>479</v>
      </c>
      <c r="E19" s="6"/>
      <c r="F19" s="22"/>
      <c r="G19" s="28" t="s">
        <v>2</v>
      </c>
      <c r="H19" s="28" t="s">
        <v>3</v>
      </c>
      <c r="I19" s="33" t="s">
        <v>85</v>
      </c>
    </row>
    <row r="20" spans="1:9" ht="17.100000000000001" customHeight="1" x14ac:dyDescent="0.2">
      <c r="A20" s="16"/>
      <c r="B20" s="17"/>
      <c r="C20" s="17"/>
      <c r="D20" s="30"/>
      <c r="F20" s="23" t="s">
        <v>46</v>
      </c>
      <c r="G20" s="13"/>
      <c r="H20" s="13"/>
      <c r="I20" s="30"/>
    </row>
    <row r="21" spans="1:9" ht="15" customHeight="1" x14ac:dyDescent="0.2">
      <c r="F21" s="14" t="s">
        <v>86</v>
      </c>
      <c r="G21" s="49">
        <v>80</v>
      </c>
      <c r="H21" s="49">
        <v>80</v>
      </c>
      <c r="I21" s="51">
        <f>G21-H21</f>
        <v>0</v>
      </c>
    </row>
    <row r="22" spans="1:9" ht="15" customHeight="1" thickBot="1" x14ac:dyDescent="0.25">
      <c r="A22" s="22"/>
      <c r="B22" s="28" t="s">
        <v>2</v>
      </c>
      <c r="C22" s="28" t="s">
        <v>3</v>
      </c>
      <c r="D22" s="33" t="s">
        <v>85</v>
      </c>
      <c r="F22" s="15" t="s">
        <v>47</v>
      </c>
      <c r="G22" s="49">
        <v>200</v>
      </c>
      <c r="H22" s="49">
        <v>200</v>
      </c>
      <c r="I22" s="51">
        <f t="shared" ref="I22:I27" si="1">G22-H22</f>
        <v>0</v>
      </c>
    </row>
    <row r="23" spans="1:9" ht="15" customHeight="1" x14ac:dyDescent="0.2">
      <c r="A23" s="12" t="s">
        <v>18</v>
      </c>
      <c r="B23" s="13"/>
      <c r="C23" s="13"/>
      <c r="D23" s="30"/>
      <c r="F23" s="15" t="s">
        <v>48</v>
      </c>
      <c r="G23" s="49">
        <v>130</v>
      </c>
      <c r="H23" s="49">
        <v>130</v>
      </c>
      <c r="I23" s="51">
        <f t="shared" si="1"/>
        <v>0</v>
      </c>
    </row>
    <row r="24" spans="1:9" ht="15" customHeight="1" x14ac:dyDescent="0.2">
      <c r="A24" s="15" t="s">
        <v>19</v>
      </c>
      <c r="B24" s="49">
        <v>400</v>
      </c>
      <c r="C24" s="49">
        <v>400</v>
      </c>
      <c r="D24" s="51">
        <f t="shared" ref="D24:D29" si="2">B24-C24</f>
        <v>0</v>
      </c>
      <c r="F24" s="15" t="s">
        <v>49</v>
      </c>
      <c r="G24" s="49">
        <v>123</v>
      </c>
      <c r="H24" s="49">
        <v>123</v>
      </c>
      <c r="I24" s="51">
        <f t="shared" si="1"/>
        <v>0</v>
      </c>
    </row>
    <row r="25" spans="1:9" ht="15" customHeight="1" x14ac:dyDescent="0.2">
      <c r="A25" s="15" t="s">
        <v>20</v>
      </c>
      <c r="B25" s="49">
        <v>234</v>
      </c>
      <c r="C25" s="49">
        <v>333</v>
      </c>
      <c r="D25" s="51">
        <f t="shared" si="2"/>
        <v>-99</v>
      </c>
      <c r="F25" s="15" t="s">
        <v>50</v>
      </c>
      <c r="G25" s="49">
        <v>10</v>
      </c>
      <c r="H25" s="49">
        <v>10</v>
      </c>
      <c r="I25" s="51">
        <f t="shared" si="1"/>
        <v>0</v>
      </c>
    </row>
    <row r="26" spans="1:9" ht="15" customHeight="1" x14ac:dyDescent="0.2">
      <c r="A26" s="15" t="s">
        <v>21</v>
      </c>
      <c r="B26" s="49">
        <v>200</v>
      </c>
      <c r="C26" s="49">
        <v>200</v>
      </c>
      <c r="D26" s="51">
        <f t="shared" si="2"/>
        <v>0</v>
      </c>
      <c r="F26" s="15" t="s">
        <v>23</v>
      </c>
      <c r="G26" s="49">
        <v>0</v>
      </c>
      <c r="H26" s="49">
        <v>0</v>
      </c>
      <c r="I26" s="51">
        <f t="shared" si="1"/>
        <v>0</v>
      </c>
    </row>
    <row r="27" spans="1:9" ht="15" customHeight="1" x14ac:dyDescent="0.2">
      <c r="A27" s="15" t="s">
        <v>22</v>
      </c>
      <c r="B27" s="49">
        <v>0</v>
      </c>
      <c r="C27" s="49">
        <v>0</v>
      </c>
      <c r="D27" s="51">
        <f t="shared" si="2"/>
        <v>0</v>
      </c>
      <c r="F27" s="12" t="s">
        <v>51</v>
      </c>
      <c r="G27" s="43">
        <f>SUM(G21:G26)</f>
        <v>543</v>
      </c>
      <c r="H27" s="41">
        <f>SUM(H21:H26)</f>
        <v>543</v>
      </c>
      <c r="I27" s="42">
        <f t="shared" si="1"/>
        <v>0</v>
      </c>
    </row>
    <row r="28" spans="1:9" ht="15" customHeight="1" x14ac:dyDescent="0.2">
      <c r="A28" s="15" t="s">
        <v>23</v>
      </c>
      <c r="B28" s="49">
        <v>0</v>
      </c>
      <c r="C28" s="49">
        <v>0</v>
      </c>
      <c r="D28" s="51">
        <f t="shared" si="2"/>
        <v>0</v>
      </c>
      <c r="F28" s="25"/>
      <c r="G28" s="26"/>
      <c r="H28" s="7"/>
      <c r="I28" s="5"/>
    </row>
    <row r="29" spans="1:9" ht="19.5" customHeight="1" x14ac:dyDescent="0.2">
      <c r="A29" s="12" t="s">
        <v>24</v>
      </c>
      <c r="B29" s="40">
        <f>SUM(B24:B28)</f>
        <v>834</v>
      </c>
      <c r="C29" s="41">
        <f>SUM(C24:C28)</f>
        <v>933</v>
      </c>
      <c r="D29" s="42">
        <f t="shared" si="2"/>
        <v>-99</v>
      </c>
      <c r="F29" s="25"/>
      <c r="G29" s="26"/>
      <c r="H29" s="7"/>
      <c r="I29" s="5"/>
    </row>
    <row r="30" spans="1:9" ht="17.100000000000001" customHeight="1" thickBot="1" x14ac:dyDescent="0.25">
      <c r="A30" s="16"/>
      <c r="B30" s="17"/>
      <c r="C30" s="17"/>
      <c r="D30" s="30"/>
      <c r="F30" s="11"/>
      <c r="G30" s="28" t="s">
        <v>2</v>
      </c>
      <c r="H30" s="28" t="s">
        <v>3</v>
      </c>
      <c r="I30" s="33" t="s">
        <v>85</v>
      </c>
    </row>
    <row r="31" spans="1:9" ht="15" customHeight="1" x14ac:dyDescent="0.2">
      <c r="F31" s="23" t="s">
        <v>52</v>
      </c>
      <c r="G31" s="13"/>
      <c r="H31" s="13"/>
      <c r="I31" s="30"/>
    </row>
    <row r="32" spans="1:9" ht="15" customHeight="1" thickBot="1" x14ac:dyDescent="0.25">
      <c r="A32" s="11"/>
      <c r="B32" s="28" t="s">
        <v>2</v>
      </c>
      <c r="C32" s="28" t="s">
        <v>3</v>
      </c>
      <c r="D32" s="33" t="s">
        <v>85</v>
      </c>
      <c r="F32" s="15" t="s">
        <v>53</v>
      </c>
      <c r="G32" s="49">
        <v>125</v>
      </c>
      <c r="H32" s="49">
        <v>125</v>
      </c>
      <c r="I32" s="51">
        <f t="shared" ref="I32:I38" si="3">G32-H32</f>
        <v>0</v>
      </c>
    </row>
    <row r="33" spans="1:9" ht="15" customHeight="1" x14ac:dyDescent="0.2">
      <c r="A33" s="23" t="s">
        <v>26</v>
      </c>
      <c r="B33" s="13"/>
      <c r="C33" s="13"/>
      <c r="D33" s="30"/>
      <c r="F33" s="15" t="s">
        <v>54</v>
      </c>
      <c r="G33" s="49">
        <v>77</v>
      </c>
      <c r="H33" s="49">
        <v>77</v>
      </c>
      <c r="I33" s="51">
        <f t="shared" si="3"/>
        <v>0</v>
      </c>
    </row>
    <row r="34" spans="1:9" ht="15" customHeight="1" x14ac:dyDescent="0.2">
      <c r="A34" s="14" t="s">
        <v>25</v>
      </c>
      <c r="B34" s="49">
        <v>330</v>
      </c>
      <c r="C34" s="49">
        <v>0</v>
      </c>
      <c r="D34" s="51">
        <f>B34-C34</f>
        <v>330</v>
      </c>
      <c r="F34" s="15" t="s">
        <v>58</v>
      </c>
      <c r="G34" s="49">
        <v>126</v>
      </c>
      <c r="H34" s="49">
        <v>126</v>
      </c>
      <c r="I34" s="51">
        <f t="shared" si="3"/>
        <v>0</v>
      </c>
    </row>
    <row r="35" spans="1:9" ht="15" customHeight="1" x14ac:dyDescent="0.2">
      <c r="A35" s="15" t="s">
        <v>27</v>
      </c>
      <c r="B35" s="49">
        <v>600</v>
      </c>
      <c r="C35" s="49">
        <v>0</v>
      </c>
      <c r="D35" s="51">
        <f>B35-C35</f>
        <v>600</v>
      </c>
      <c r="F35" s="15" t="s">
        <v>55</v>
      </c>
      <c r="G35" s="49">
        <v>500</v>
      </c>
      <c r="H35" s="49">
        <v>500</v>
      </c>
      <c r="I35" s="51">
        <f t="shared" si="3"/>
        <v>0</v>
      </c>
    </row>
    <row r="36" spans="1:9" ht="15" customHeight="1" x14ac:dyDescent="0.2">
      <c r="A36" s="15" t="s">
        <v>23</v>
      </c>
      <c r="B36" s="49">
        <v>0</v>
      </c>
      <c r="C36" s="49">
        <v>0</v>
      </c>
      <c r="D36" s="51">
        <f>B36-C36</f>
        <v>0</v>
      </c>
      <c r="F36" s="15" t="s">
        <v>56</v>
      </c>
      <c r="G36" s="49">
        <v>0</v>
      </c>
      <c r="H36" s="49">
        <v>0</v>
      </c>
      <c r="I36" s="51">
        <f t="shared" si="3"/>
        <v>0</v>
      </c>
    </row>
    <row r="37" spans="1:9" ht="15" customHeight="1" x14ac:dyDescent="0.2">
      <c r="A37" s="12" t="s">
        <v>28</v>
      </c>
      <c r="B37" s="40">
        <f>SUM(B34:B36)</f>
        <v>930</v>
      </c>
      <c r="C37" s="41">
        <f>SUM(C34:C36)</f>
        <v>0</v>
      </c>
      <c r="D37" s="42">
        <f>B37-C37</f>
        <v>930</v>
      </c>
      <c r="F37" s="15" t="s">
        <v>23</v>
      </c>
      <c r="G37" s="49">
        <v>0</v>
      </c>
      <c r="H37" s="49">
        <v>0</v>
      </c>
      <c r="I37" s="51">
        <f t="shared" si="3"/>
        <v>0</v>
      </c>
    </row>
    <row r="38" spans="1:9" ht="19.5" customHeight="1" x14ac:dyDescent="0.2">
      <c r="F38" s="12" t="s">
        <v>57</v>
      </c>
      <c r="G38" s="40">
        <f>SUM(G32:G37)</f>
        <v>828</v>
      </c>
      <c r="H38" s="41">
        <f>SUM(H32:H37)</f>
        <v>828</v>
      </c>
      <c r="I38" s="42">
        <f t="shared" si="3"/>
        <v>0</v>
      </c>
    </row>
    <row r="39" spans="1:9" ht="17.100000000000001" customHeight="1" x14ac:dyDescent="0.2">
      <c r="A39" s="16"/>
      <c r="B39" s="17"/>
      <c r="C39" s="17"/>
      <c r="D39" s="30"/>
    </row>
    <row r="40" spans="1:9" ht="15" customHeight="1" thickBot="1" x14ac:dyDescent="0.25">
      <c r="A40" s="11"/>
      <c r="B40" s="28" t="s">
        <v>2</v>
      </c>
      <c r="C40" s="28" t="s">
        <v>3</v>
      </c>
      <c r="D40" s="33" t="s">
        <v>85</v>
      </c>
    </row>
    <row r="41" spans="1:9" ht="15" customHeight="1" thickBot="1" x14ac:dyDescent="0.25">
      <c r="A41" s="23" t="s">
        <v>87</v>
      </c>
      <c r="B41" s="13"/>
      <c r="C41" s="13"/>
      <c r="D41" s="30"/>
      <c r="F41" s="11"/>
      <c r="G41" s="28" t="s">
        <v>2</v>
      </c>
      <c r="H41" s="28" t="s">
        <v>3</v>
      </c>
      <c r="I41" s="33" t="s">
        <v>85</v>
      </c>
    </row>
    <row r="42" spans="1:9" ht="15" customHeight="1" x14ac:dyDescent="0.2">
      <c r="A42" s="14" t="s">
        <v>29</v>
      </c>
      <c r="B42" s="49">
        <v>7000</v>
      </c>
      <c r="C42" s="49">
        <v>7000</v>
      </c>
      <c r="D42" s="51">
        <f>B42-C42</f>
        <v>0</v>
      </c>
      <c r="F42" s="23" t="s">
        <v>59</v>
      </c>
      <c r="G42" s="13"/>
      <c r="H42" s="13"/>
      <c r="I42" s="30"/>
    </row>
    <row r="43" spans="1:9" ht="15" customHeight="1" x14ac:dyDescent="0.2">
      <c r="A43" s="14" t="s">
        <v>30</v>
      </c>
      <c r="B43" s="49">
        <v>0</v>
      </c>
      <c r="C43" s="49">
        <v>0</v>
      </c>
      <c r="D43" s="51">
        <f t="shared" ref="D43:D51" si="4">B43-C43</f>
        <v>0</v>
      </c>
      <c r="F43" s="15" t="s">
        <v>89</v>
      </c>
      <c r="G43" s="49">
        <v>1450</v>
      </c>
      <c r="H43" s="49">
        <v>1450</v>
      </c>
      <c r="I43" s="51">
        <f t="shared" ref="I43:I49" si="5">G43-H43</f>
        <v>0</v>
      </c>
    </row>
    <row r="44" spans="1:9" ht="15" customHeight="1" x14ac:dyDescent="0.2">
      <c r="A44" s="15" t="s">
        <v>31</v>
      </c>
      <c r="B44" s="49">
        <v>0</v>
      </c>
      <c r="C44" s="49">
        <v>0</v>
      </c>
      <c r="D44" s="51">
        <f t="shared" si="4"/>
        <v>0</v>
      </c>
      <c r="F44" s="15" t="s">
        <v>90</v>
      </c>
      <c r="G44" s="49">
        <v>300</v>
      </c>
      <c r="H44" s="49">
        <v>300</v>
      </c>
      <c r="I44" s="51">
        <f t="shared" si="5"/>
        <v>0</v>
      </c>
    </row>
    <row r="45" spans="1:9" ht="15" customHeight="1" x14ac:dyDescent="0.2">
      <c r="A45" s="15" t="s">
        <v>32</v>
      </c>
      <c r="B45" s="49">
        <v>0</v>
      </c>
      <c r="C45" s="49">
        <v>0</v>
      </c>
      <c r="D45" s="51">
        <f t="shared" si="4"/>
        <v>0</v>
      </c>
      <c r="F45" s="15" t="s">
        <v>60</v>
      </c>
      <c r="G45" s="49">
        <v>350</v>
      </c>
      <c r="H45" s="49">
        <v>350</v>
      </c>
      <c r="I45" s="51">
        <f t="shared" si="5"/>
        <v>0</v>
      </c>
    </row>
    <row r="46" spans="1:9" ht="15" customHeight="1" x14ac:dyDescent="0.2">
      <c r="A46" s="15" t="s">
        <v>33</v>
      </c>
      <c r="B46" s="49">
        <v>0</v>
      </c>
      <c r="C46" s="49">
        <v>0</v>
      </c>
      <c r="D46" s="51">
        <f t="shared" si="4"/>
        <v>0</v>
      </c>
      <c r="F46" s="15" t="s">
        <v>61</v>
      </c>
      <c r="G46" s="49">
        <v>300</v>
      </c>
      <c r="H46" s="49">
        <v>300</v>
      </c>
      <c r="I46" s="51">
        <f t="shared" si="5"/>
        <v>0</v>
      </c>
    </row>
    <row r="47" spans="1:9" ht="15" customHeight="1" x14ac:dyDescent="0.2">
      <c r="A47" s="15" t="s">
        <v>34</v>
      </c>
      <c r="B47" s="49">
        <v>200</v>
      </c>
      <c r="C47" s="49">
        <v>100</v>
      </c>
      <c r="D47" s="51">
        <f t="shared" si="4"/>
        <v>100</v>
      </c>
      <c r="F47" s="15" t="s">
        <v>62</v>
      </c>
      <c r="G47" s="49">
        <v>1200</v>
      </c>
      <c r="H47" s="49">
        <v>1200</v>
      </c>
      <c r="I47" s="51">
        <f t="shared" si="5"/>
        <v>0</v>
      </c>
    </row>
    <row r="48" spans="1:9" ht="19.5" customHeight="1" x14ac:dyDescent="0.2">
      <c r="A48" s="15" t="s">
        <v>35</v>
      </c>
      <c r="B48" s="49">
        <v>0</v>
      </c>
      <c r="C48" s="49">
        <v>0</v>
      </c>
      <c r="D48" s="51">
        <f t="shared" si="4"/>
        <v>0</v>
      </c>
      <c r="F48" s="15" t="s">
        <v>63</v>
      </c>
      <c r="G48" s="49">
        <v>0</v>
      </c>
      <c r="H48" s="49">
        <v>0</v>
      </c>
      <c r="I48" s="51">
        <f t="shared" si="5"/>
        <v>0</v>
      </c>
    </row>
    <row r="49" spans="1:9" ht="17.100000000000001" customHeight="1" x14ac:dyDescent="0.2">
      <c r="A49" s="15" t="s">
        <v>36</v>
      </c>
      <c r="B49" s="49">
        <v>0</v>
      </c>
      <c r="C49" s="49">
        <v>100</v>
      </c>
      <c r="D49" s="51">
        <f t="shared" si="4"/>
        <v>-100</v>
      </c>
      <c r="F49" s="12" t="s">
        <v>64</v>
      </c>
      <c r="G49" s="40">
        <f>SUM(G43:G48)</f>
        <v>3600</v>
      </c>
      <c r="H49" s="41">
        <f>SUM(H43:H48)</f>
        <v>3600</v>
      </c>
      <c r="I49" s="42">
        <f t="shared" si="5"/>
        <v>0</v>
      </c>
    </row>
    <row r="50" spans="1:9" ht="15" customHeight="1" x14ac:dyDescent="0.2">
      <c r="A50" s="15" t="s">
        <v>23</v>
      </c>
      <c r="B50" s="49">
        <v>0</v>
      </c>
      <c r="C50" s="49">
        <v>0</v>
      </c>
      <c r="D50" s="51">
        <f t="shared" si="4"/>
        <v>0</v>
      </c>
    </row>
    <row r="51" spans="1:9" ht="15" customHeight="1" x14ac:dyDescent="0.2">
      <c r="A51" s="12" t="s">
        <v>37</v>
      </c>
      <c r="B51" s="40">
        <f>SUM(B42:B50)</f>
        <v>7200</v>
      </c>
      <c r="C51" s="41">
        <f>SUM(C42:C50)</f>
        <v>7200</v>
      </c>
      <c r="D51" s="42">
        <f t="shared" si="4"/>
        <v>0</v>
      </c>
    </row>
    <row r="52" spans="1:9" ht="15" customHeight="1" thickBot="1" x14ac:dyDescent="0.25">
      <c r="F52" s="18"/>
      <c r="G52" s="28" t="s">
        <v>2</v>
      </c>
      <c r="H52" s="28" t="s">
        <v>3</v>
      </c>
      <c r="I52" s="33" t="s">
        <v>85</v>
      </c>
    </row>
    <row r="53" spans="1:9" ht="15" customHeight="1" x14ac:dyDescent="0.2">
      <c r="F53" s="23" t="s">
        <v>65</v>
      </c>
      <c r="G53" s="13"/>
      <c r="H53" s="13"/>
      <c r="I53" s="30"/>
    </row>
    <row r="54" spans="1:9" ht="15" customHeight="1" thickBot="1" x14ac:dyDescent="0.25">
      <c r="A54" s="20"/>
      <c r="B54" s="29" t="s">
        <v>2</v>
      </c>
      <c r="C54" s="29" t="s">
        <v>3</v>
      </c>
      <c r="D54" s="29" t="s">
        <v>85</v>
      </c>
      <c r="F54" s="15" t="s">
        <v>66</v>
      </c>
      <c r="G54" s="49">
        <v>300</v>
      </c>
      <c r="H54" s="49">
        <v>300</v>
      </c>
      <c r="I54" s="51">
        <f t="shared" ref="I54:I64" si="6">G54-H54</f>
        <v>0</v>
      </c>
    </row>
    <row r="55" spans="1:9" ht="19.5" customHeight="1" x14ac:dyDescent="0.2">
      <c r="A55" s="23" t="s">
        <v>38</v>
      </c>
      <c r="B55" s="21"/>
      <c r="C55" s="21"/>
      <c r="D55" s="30"/>
      <c r="F55" s="15" t="s">
        <v>67</v>
      </c>
      <c r="G55" s="49">
        <v>0</v>
      </c>
      <c r="H55" s="49">
        <v>0</v>
      </c>
      <c r="I55" s="51">
        <f t="shared" si="6"/>
        <v>0</v>
      </c>
    </row>
    <row r="56" spans="1:9" ht="17.100000000000001" customHeight="1" x14ac:dyDescent="0.2">
      <c r="A56" s="14" t="s">
        <v>39</v>
      </c>
      <c r="B56" s="49">
        <v>200</v>
      </c>
      <c r="C56" s="49">
        <v>200</v>
      </c>
      <c r="D56" s="51">
        <f t="shared" ref="D56:D67" si="7">B56-C56</f>
        <v>0</v>
      </c>
      <c r="F56" s="15" t="s">
        <v>68</v>
      </c>
      <c r="G56" s="49">
        <v>0</v>
      </c>
      <c r="H56" s="49">
        <v>0</v>
      </c>
      <c r="I56" s="51">
        <f t="shared" si="6"/>
        <v>0</v>
      </c>
    </row>
    <row r="57" spans="1:9" ht="15" customHeight="1" x14ac:dyDescent="0.2">
      <c r="A57" s="15" t="s">
        <v>40</v>
      </c>
      <c r="B57" s="49">
        <v>120</v>
      </c>
      <c r="C57" s="49">
        <v>120</v>
      </c>
      <c r="D57" s="51">
        <f t="shared" si="7"/>
        <v>0</v>
      </c>
      <c r="F57" s="15" t="s">
        <v>69</v>
      </c>
      <c r="G57" s="49">
        <v>0</v>
      </c>
      <c r="H57" s="49">
        <v>0</v>
      </c>
      <c r="I57" s="51">
        <f t="shared" si="6"/>
        <v>0</v>
      </c>
    </row>
    <row r="58" spans="1:9" ht="15" customHeight="1" x14ac:dyDescent="0.2">
      <c r="A58" s="14" t="s">
        <v>41</v>
      </c>
      <c r="B58" s="49">
        <v>0</v>
      </c>
      <c r="C58" s="49">
        <v>0</v>
      </c>
      <c r="D58" s="51">
        <f t="shared" si="7"/>
        <v>0</v>
      </c>
      <c r="F58" s="15" t="s">
        <v>70</v>
      </c>
      <c r="G58" s="49">
        <v>150</v>
      </c>
      <c r="H58" s="49">
        <v>150</v>
      </c>
      <c r="I58" s="51">
        <f t="shared" si="6"/>
        <v>0</v>
      </c>
    </row>
    <row r="59" spans="1:9" ht="15" customHeight="1" x14ac:dyDescent="0.2">
      <c r="A59" s="15" t="s">
        <v>88</v>
      </c>
      <c r="B59" s="49">
        <v>0</v>
      </c>
      <c r="C59" s="49">
        <v>0</v>
      </c>
      <c r="D59" s="51">
        <f t="shared" si="7"/>
        <v>0</v>
      </c>
      <c r="F59" s="15" t="s">
        <v>71</v>
      </c>
      <c r="G59" s="49">
        <v>0</v>
      </c>
      <c r="H59" s="49">
        <v>0</v>
      </c>
      <c r="I59" s="51">
        <f t="shared" si="6"/>
        <v>0</v>
      </c>
    </row>
    <row r="60" spans="1:9" ht="15" customHeight="1" x14ac:dyDescent="0.2">
      <c r="A60" s="15" t="s">
        <v>82</v>
      </c>
      <c r="B60" s="49">
        <v>0</v>
      </c>
      <c r="C60" s="49">
        <v>0</v>
      </c>
      <c r="D60" s="51">
        <f t="shared" si="7"/>
        <v>0</v>
      </c>
      <c r="F60" s="15" t="s">
        <v>72</v>
      </c>
      <c r="G60" s="49">
        <v>0</v>
      </c>
      <c r="H60" s="49">
        <v>0</v>
      </c>
      <c r="I60" s="51">
        <f t="shared" si="6"/>
        <v>0</v>
      </c>
    </row>
    <row r="61" spans="1:9" ht="15" customHeight="1" x14ac:dyDescent="0.2">
      <c r="A61" s="15" t="s">
        <v>83</v>
      </c>
      <c r="B61" s="49">
        <v>0</v>
      </c>
      <c r="C61" s="49">
        <v>0</v>
      </c>
      <c r="D61" s="51">
        <f t="shared" si="7"/>
        <v>0</v>
      </c>
      <c r="F61" s="15" t="s">
        <v>73</v>
      </c>
      <c r="G61" s="49">
        <v>0</v>
      </c>
      <c r="H61" s="49">
        <v>0</v>
      </c>
      <c r="I61" s="51">
        <f t="shared" si="6"/>
        <v>0</v>
      </c>
    </row>
    <row r="62" spans="1:9" ht="15" customHeight="1" x14ac:dyDescent="0.2">
      <c r="A62" s="15" t="s">
        <v>84</v>
      </c>
      <c r="B62" s="49">
        <v>0</v>
      </c>
      <c r="C62" s="49">
        <v>0</v>
      </c>
      <c r="D62" s="51">
        <f t="shared" si="7"/>
        <v>0</v>
      </c>
      <c r="F62" s="15" t="s">
        <v>74</v>
      </c>
      <c r="G62" s="49">
        <v>0</v>
      </c>
      <c r="H62" s="49">
        <v>0</v>
      </c>
      <c r="I62" s="51">
        <f t="shared" si="6"/>
        <v>0</v>
      </c>
    </row>
    <row r="63" spans="1:9" ht="15" customHeight="1" x14ac:dyDescent="0.2">
      <c r="A63" s="15" t="s">
        <v>42</v>
      </c>
      <c r="B63" s="49">
        <v>350</v>
      </c>
      <c r="C63" s="49">
        <v>350</v>
      </c>
      <c r="D63" s="51">
        <f t="shared" si="7"/>
        <v>0</v>
      </c>
      <c r="F63" s="15" t="s">
        <v>63</v>
      </c>
      <c r="G63" s="49">
        <v>0</v>
      </c>
      <c r="H63" s="49">
        <v>0</v>
      </c>
      <c r="I63" s="51">
        <f t="shared" si="6"/>
        <v>0</v>
      </c>
    </row>
    <row r="64" spans="1:9" ht="15" customHeight="1" x14ac:dyDescent="0.2">
      <c r="A64" s="15" t="s">
        <v>43</v>
      </c>
      <c r="B64" s="49">
        <v>0</v>
      </c>
      <c r="C64" s="49">
        <v>0</v>
      </c>
      <c r="D64" s="51">
        <f t="shared" si="7"/>
        <v>0</v>
      </c>
      <c r="F64" s="12" t="s">
        <v>75</v>
      </c>
      <c r="G64" s="45">
        <f>SUM(G54:G63)</f>
        <v>450</v>
      </c>
      <c r="H64" s="41">
        <f>SUM(H54:H63)</f>
        <v>450</v>
      </c>
      <c r="I64" s="42">
        <f t="shared" si="6"/>
        <v>0</v>
      </c>
    </row>
    <row r="65" spans="1:9" ht="19.5" customHeight="1" x14ac:dyDescent="0.2">
      <c r="A65" s="15" t="s">
        <v>44</v>
      </c>
      <c r="B65" s="49">
        <v>543</v>
      </c>
      <c r="C65" s="49">
        <v>543</v>
      </c>
      <c r="D65" s="51">
        <f t="shared" si="7"/>
        <v>0</v>
      </c>
    </row>
    <row r="66" spans="1:9" ht="17.100000000000001" customHeight="1" x14ac:dyDescent="0.2">
      <c r="A66" s="15" t="s">
        <v>23</v>
      </c>
      <c r="B66" s="49">
        <v>0</v>
      </c>
      <c r="C66" s="49">
        <v>0</v>
      </c>
      <c r="D66" s="51">
        <f t="shared" si="7"/>
        <v>0</v>
      </c>
    </row>
    <row r="67" spans="1:9" ht="15" customHeight="1" thickBot="1" x14ac:dyDescent="0.25">
      <c r="A67" s="12" t="s">
        <v>45</v>
      </c>
      <c r="B67" s="44">
        <f>SUM(B56:B66)</f>
        <v>1213</v>
      </c>
      <c r="C67" s="41">
        <f>SUM(C56:C66)</f>
        <v>1213</v>
      </c>
      <c r="D67" s="42">
        <f t="shared" si="7"/>
        <v>0</v>
      </c>
      <c r="F67" s="11"/>
      <c r="G67" s="28" t="s">
        <v>2</v>
      </c>
      <c r="H67" s="28" t="s">
        <v>3</v>
      </c>
      <c r="I67" s="33" t="s">
        <v>85</v>
      </c>
    </row>
    <row r="68" spans="1:9" ht="15" customHeight="1" x14ac:dyDescent="0.2">
      <c r="D68" s="2"/>
      <c r="F68" s="23" t="s">
        <v>76</v>
      </c>
      <c r="G68" s="13"/>
      <c r="H68" s="13"/>
      <c r="I68" s="31"/>
    </row>
    <row r="69" spans="1:9" ht="15" customHeight="1" x14ac:dyDescent="0.2">
      <c r="D69" s="2"/>
      <c r="F69" s="15" t="s">
        <v>91</v>
      </c>
      <c r="G69" s="49">
        <v>400</v>
      </c>
      <c r="H69" s="49">
        <v>400</v>
      </c>
      <c r="I69" s="51">
        <f>G69-H69</f>
        <v>0</v>
      </c>
    </row>
    <row r="70" spans="1:9" ht="15" customHeight="1" x14ac:dyDescent="0.2">
      <c r="D70" s="2"/>
      <c r="F70" s="15" t="s">
        <v>0</v>
      </c>
      <c r="G70" s="49">
        <v>0</v>
      </c>
      <c r="H70" s="49">
        <v>0</v>
      </c>
      <c r="I70" s="51">
        <f>G70-H70</f>
        <v>0</v>
      </c>
    </row>
    <row r="71" spans="1:9" ht="15" customHeight="1" x14ac:dyDescent="0.2">
      <c r="D71" s="2"/>
      <c r="F71" s="15" t="s">
        <v>1</v>
      </c>
      <c r="G71" s="49">
        <v>200</v>
      </c>
      <c r="H71" s="49">
        <v>200</v>
      </c>
      <c r="I71" s="51">
        <f>G71-H71</f>
        <v>0</v>
      </c>
    </row>
    <row r="72" spans="1:9" ht="15" customHeight="1" x14ac:dyDescent="0.2">
      <c r="D72" s="2"/>
      <c r="F72" s="15" t="s">
        <v>63</v>
      </c>
      <c r="G72" s="49">
        <v>0</v>
      </c>
      <c r="H72" s="49">
        <v>0</v>
      </c>
      <c r="I72" s="51">
        <f>G72-H72</f>
        <v>0</v>
      </c>
    </row>
    <row r="73" spans="1:9" ht="15" customHeight="1" x14ac:dyDescent="0.2">
      <c r="D73" s="2"/>
      <c r="F73" s="12" t="s">
        <v>77</v>
      </c>
      <c r="G73" s="40">
        <f>SUM(G69:G72)</f>
        <v>600</v>
      </c>
      <c r="H73" s="41">
        <f>SUM(H69:H72)</f>
        <v>600</v>
      </c>
      <c r="I73" s="42">
        <f>G73-H73</f>
        <v>0</v>
      </c>
    </row>
    <row r="74" spans="1:9" ht="15" customHeight="1" x14ac:dyDescent="0.2">
      <c r="D74" s="2"/>
    </row>
    <row r="75" spans="1:9" ht="15" customHeight="1" x14ac:dyDescent="0.2">
      <c r="D75" s="2"/>
    </row>
    <row r="76" spans="1:9" ht="15" customHeight="1" x14ac:dyDescent="0.2">
      <c r="D76" s="2"/>
    </row>
    <row r="77" spans="1:9" ht="15" customHeight="1" x14ac:dyDescent="0.2"/>
    <row r="78" spans="1:9" ht="19.5" customHeight="1" x14ac:dyDescent="0.2">
      <c r="G78" s="36" t="s">
        <v>78</v>
      </c>
      <c r="H78" s="36" t="s">
        <v>79</v>
      </c>
    </row>
    <row r="79" spans="1:9" ht="16.5" customHeight="1" x14ac:dyDescent="0.2">
      <c r="A79" s="16"/>
      <c r="B79" s="17"/>
      <c r="C79" s="17"/>
      <c r="D79" s="30"/>
      <c r="G79" s="34" t="s">
        <v>5</v>
      </c>
      <c r="H79" s="46">
        <f>C19</f>
        <v>3240</v>
      </c>
    </row>
    <row r="80" spans="1:9" ht="15" customHeight="1" x14ac:dyDescent="0.2">
      <c r="G80" s="34" t="s">
        <v>46</v>
      </c>
      <c r="H80" s="47">
        <f>H27</f>
        <v>543</v>
      </c>
    </row>
    <row r="81" spans="1:9" ht="15" customHeight="1" x14ac:dyDescent="0.2">
      <c r="G81" s="5" t="s">
        <v>18</v>
      </c>
      <c r="H81" s="47">
        <f>C29</f>
        <v>933</v>
      </c>
    </row>
    <row r="82" spans="1:9" ht="15" customHeight="1" x14ac:dyDescent="0.2">
      <c r="G82" s="5" t="s">
        <v>52</v>
      </c>
      <c r="H82" s="47">
        <f>H38</f>
        <v>828</v>
      </c>
    </row>
    <row r="83" spans="1:9" ht="15" customHeight="1" x14ac:dyDescent="0.2">
      <c r="G83" s="5" t="s">
        <v>26</v>
      </c>
      <c r="H83" s="47">
        <f>C37</f>
        <v>0</v>
      </c>
    </row>
    <row r="84" spans="1:9" ht="15" customHeight="1" x14ac:dyDescent="0.2">
      <c r="G84" s="5" t="s">
        <v>59</v>
      </c>
      <c r="H84" s="47">
        <f>H49</f>
        <v>3600</v>
      </c>
    </row>
    <row r="85" spans="1:9" ht="15" customHeight="1" x14ac:dyDescent="0.2">
      <c r="G85" s="5" t="s">
        <v>56</v>
      </c>
      <c r="H85" s="46">
        <f>C51</f>
        <v>7200</v>
      </c>
    </row>
    <row r="86" spans="1:9" ht="15" customHeight="1" x14ac:dyDescent="0.2">
      <c r="G86" s="5" t="s">
        <v>80</v>
      </c>
      <c r="H86" s="46">
        <f>H64</f>
        <v>450</v>
      </c>
    </row>
    <row r="87" spans="1:9" ht="15" customHeight="1" x14ac:dyDescent="0.2">
      <c r="G87" s="5" t="s">
        <v>76</v>
      </c>
      <c r="H87" s="46">
        <f>H73</f>
        <v>600</v>
      </c>
    </row>
    <row r="88" spans="1:9" ht="15" customHeight="1" x14ac:dyDescent="0.2">
      <c r="G88" s="5" t="s">
        <v>81</v>
      </c>
      <c r="H88" s="46">
        <f>C67</f>
        <v>1213</v>
      </c>
    </row>
    <row r="89" spans="1:9" s="1" customFormat="1" ht="15" customHeight="1" x14ac:dyDescent="0.2">
      <c r="F89" s="2"/>
      <c r="G89"/>
      <c r="H89"/>
      <c r="I89" s="2"/>
    </row>
    <row r="90" spans="1:9" s="1" customFormat="1" ht="15" customHeight="1" x14ac:dyDescent="0.2">
      <c r="F90" s="2"/>
      <c r="G90" s="2"/>
      <c r="H90" s="2"/>
      <c r="I90" s="2"/>
    </row>
    <row r="91" spans="1:9" s="1" customFormat="1" ht="15" customHeight="1" x14ac:dyDescent="0.2"/>
    <row r="92" spans="1:9" s="1" customFormat="1" ht="19.5" customHeight="1" x14ac:dyDescent="0.2"/>
    <row r="93" spans="1:9" s="1" customFormat="1" ht="17.100000000000001" customHeight="1" x14ac:dyDescent="0.2">
      <c r="A93" s="16"/>
      <c r="B93" s="19"/>
      <c r="C93" s="19"/>
      <c r="D93" s="31"/>
    </row>
    <row r="94" spans="1:9" s="1" customFormat="1" ht="15" customHeight="1" x14ac:dyDescent="0.2"/>
    <row r="95" spans="1:9" s="1" customFormat="1" ht="15" customHeight="1" x14ac:dyDescent="0.2"/>
    <row r="96" spans="1:9" s="1" customFormat="1" ht="15" customHeight="1" x14ac:dyDescent="0.2"/>
    <row r="97" spans="1:4" s="1" customFormat="1" ht="15" customHeight="1" x14ac:dyDescent="0.2"/>
    <row r="98" spans="1:4" s="1" customFormat="1" ht="15" customHeight="1" x14ac:dyDescent="0.2"/>
    <row r="99" spans="1:4" ht="15" customHeight="1" x14ac:dyDescent="0.2"/>
    <row r="100" spans="1:4" ht="19.5" customHeight="1" x14ac:dyDescent="0.2"/>
    <row r="101" spans="1:4" x14ac:dyDescent="0.2">
      <c r="D101" s="2"/>
    </row>
    <row r="102" spans="1:4" ht="17.100000000000001" customHeight="1" x14ac:dyDescent="0.2">
      <c r="A102" s="11"/>
      <c r="B102" s="11"/>
      <c r="C102" s="11"/>
      <c r="D102" s="30"/>
    </row>
    <row r="103" spans="1:4" ht="15" customHeight="1" x14ac:dyDescent="0.2"/>
    <row r="104" spans="1:4" ht="15" customHeight="1" x14ac:dyDescent="0.2"/>
    <row r="105" spans="1:4" ht="15" customHeight="1" x14ac:dyDescent="0.2"/>
    <row r="106" spans="1:4" ht="15" customHeight="1" x14ac:dyDescent="0.2"/>
    <row r="107" spans="1:4" ht="15" customHeight="1" x14ac:dyDescent="0.2"/>
    <row r="108" spans="1:4" ht="15" customHeight="1" x14ac:dyDescent="0.2"/>
    <row r="109" spans="1:4" ht="15" customHeight="1" x14ac:dyDescent="0.2"/>
    <row r="110" spans="1:4" ht="15" customHeight="1" x14ac:dyDescent="0.2"/>
    <row r="111" spans="1:4" ht="15" customHeight="1" x14ac:dyDescent="0.2"/>
    <row r="112" spans="1:4" ht="15" customHeight="1" x14ac:dyDescent="0.2"/>
    <row r="113" spans="1:4" ht="15" customHeight="1" x14ac:dyDescent="0.2"/>
    <row r="114" spans="1:4" ht="15" customHeight="1" x14ac:dyDescent="0.2"/>
    <row r="115" spans="1:4" ht="15" customHeight="1" x14ac:dyDescent="0.2"/>
    <row r="116" spans="1:4" ht="19.5" customHeight="1" x14ac:dyDescent="0.2"/>
    <row r="117" spans="1:4" x14ac:dyDescent="0.2">
      <c r="A117" s="11"/>
      <c r="B117" s="11"/>
      <c r="C117" s="11"/>
      <c r="D117" s="30"/>
    </row>
    <row r="118" spans="1:4" x14ac:dyDescent="0.2">
      <c r="A118" s="11"/>
      <c r="B118" s="11"/>
      <c r="C118" s="11"/>
      <c r="D118" s="30"/>
    </row>
    <row r="119" spans="1:4" x14ac:dyDescent="0.2">
      <c r="A119" s="11"/>
      <c r="B119" s="11"/>
      <c r="C119" s="11"/>
      <c r="D119" s="30"/>
    </row>
    <row r="120" spans="1:4" x14ac:dyDescent="0.2">
      <c r="A120" s="11"/>
      <c r="B120" s="11"/>
      <c r="C120" s="11"/>
      <c r="D120" s="30"/>
    </row>
    <row r="121" spans="1:4" x14ac:dyDescent="0.2">
      <c r="A121" s="11"/>
      <c r="B121" s="11"/>
      <c r="C121" s="11"/>
      <c r="D121" s="30"/>
    </row>
    <row r="122" spans="1:4" x14ac:dyDescent="0.2">
      <c r="A122" s="4"/>
      <c r="B122" s="4"/>
      <c r="C122" s="4"/>
      <c r="D122" s="30"/>
    </row>
    <row r="123" spans="1:4" x14ac:dyDescent="0.2">
      <c r="A123" s="4"/>
      <c r="B123" s="4"/>
      <c r="C123" s="4"/>
      <c r="D123" s="30"/>
    </row>
    <row r="124" spans="1:4" x14ac:dyDescent="0.2">
      <c r="A124" s="4"/>
      <c r="B124" s="4"/>
      <c r="C124" s="4"/>
      <c r="D124" s="30"/>
    </row>
    <row r="125" spans="1:4" x14ac:dyDescent="0.2">
      <c r="A125" s="4"/>
      <c r="B125" s="4"/>
      <c r="C125" s="4"/>
      <c r="D125" s="30"/>
    </row>
    <row r="126" spans="1:4" x14ac:dyDescent="0.2">
      <c r="A126" s="4"/>
      <c r="B126" s="4"/>
      <c r="C126" s="4"/>
      <c r="D126" s="30"/>
    </row>
    <row r="127" spans="1:4" x14ac:dyDescent="0.2">
      <c r="A127" s="4"/>
      <c r="B127" s="4"/>
      <c r="C127" s="4"/>
      <c r="D127" s="30"/>
    </row>
    <row r="128" spans="1:4" x14ac:dyDescent="0.2">
      <c r="A128" s="4"/>
      <c r="B128" s="4"/>
      <c r="C128" s="4"/>
      <c r="D128" s="30"/>
    </row>
    <row r="129" spans="1:4" x14ac:dyDescent="0.2">
      <c r="A129" s="4"/>
      <c r="B129" s="4"/>
      <c r="C129" s="4"/>
      <c r="D129" s="30"/>
    </row>
    <row r="130" spans="1:4" x14ac:dyDescent="0.2">
      <c r="A130" s="4"/>
      <c r="B130" s="4"/>
      <c r="C130" s="4"/>
      <c r="D130" s="30"/>
    </row>
    <row r="131" spans="1:4" x14ac:dyDescent="0.2">
      <c r="A131" s="4"/>
      <c r="B131" s="4"/>
      <c r="C131" s="4"/>
      <c r="D131" s="30"/>
    </row>
    <row r="132" spans="1:4" x14ac:dyDescent="0.2">
      <c r="A132" s="4"/>
      <c r="B132" s="4"/>
      <c r="C132" s="4"/>
      <c r="D132" s="30"/>
    </row>
    <row r="133" spans="1:4" x14ac:dyDescent="0.2">
      <c r="A133" s="4"/>
      <c r="B133" s="4"/>
      <c r="C133" s="4"/>
      <c r="D133" s="30"/>
    </row>
    <row r="134" spans="1:4" x14ac:dyDescent="0.2">
      <c r="A134" s="4"/>
      <c r="B134" s="4"/>
      <c r="C134" s="4"/>
      <c r="D134" s="30"/>
    </row>
    <row r="135" spans="1:4" x14ac:dyDescent="0.2">
      <c r="A135" s="4"/>
      <c r="B135" s="4"/>
      <c r="C135" s="4"/>
      <c r="D135" s="30"/>
    </row>
    <row r="136" spans="1:4" x14ac:dyDescent="0.2">
      <c r="A136" s="4"/>
      <c r="B136" s="4"/>
      <c r="C136" s="4"/>
      <c r="D136" s="30"/>
    </row>
    <row r="137" spans="1:4" x14ac:dyDescent="0.2">
      <c r="A137" s="4"/>
      <c r="B137" s="4"/>
      <c r="C137" s="4"/>
      <c r="D137" s="30"/>
    </row>
  </sheetData>
  <mergeCells count="1">
    <mergeCell ref="A1:I1"/>
  </mergeCells>
  <phoneticPr fontId="13" type="noConversion"/>
  <conditionalFormatting sqref="E18:E19">
    <cfRule type="cellIs" dxfId="14" priority="88" stopIfTrue="1" operator="lessThan">
      <formula>0</formula>
    </cfRule>
    <cfRule type="dataBar" priority="89">
      <dataBar showValue="0">
        <cfvo type="num" val="0"/>
        <cfvo type="num" val="$B$19"/>
        <color rgb="FF63C384"/>
      </dataBar>
    </cfRule>
  </conditionalFormatting>
  <conditionalFormatting sqref="C3">
    <cfRule type="cellIs" dxfId="13" priority="84" operator="greaterThan">
      <formula>$B$3</formula>
    </cfRule>
    <cfRule type="dataBar" priority="86">
      <dataBar>
        <cfvo type="num" val="0"/>
        <cfvo type="num" val="$B$3"/>
        <color theme="0"/>
      </dataBar>
    </cfRule>
  </conditionalFormatting>
  <conditionalFormatting sqref="C19">
    <cfRule type="cellIs" dxfId="12" priority="31" operator="greaterThan">
      <formula>$B$19</formula>
    </cfRule>
    <cfRule type="dataBar" priority="32">
      <dataBar>
        <cfvo type="num" val="0"/>
        <cfvo type="num" val="$B$19"/>
        <color theme="8" tint="0.59999389629810485"/>
      </dataBar>
    </cfRule>
  </conditionalFormatting>
  <conditionalFormatting sqref="C29">
    <cfRule type="cellIs" dxfId="11" priority="26" operator="greaterThan">
      <formula>$B$29</formula>
    </cfRule>
    <cfRule type="dataBar" priority="27">
      <dataBar>
        <cfvo type="num" val="0"/>
        <cfvo type="num" val="$B$29"/>
        <color theme="8" tint="0.59999389629810485"/>
      </dataBar>
    </cfRule>
  </conditionalFormatting>
  <conditionalFormatting sqref="C37">
    <cfRule type="cellIs" dxfId="10" priority="24" operator="greaterThan">
      <formula>$B$37</formula>
    </cfRule>
    <cfRule type="dataBar" priority="25">
      <dataBar>
        <cfvo type="num" val="0"/>
        <cfvo type="num" val="$B$37"/>
        <color theme="8" tint="0.59999389629810485"/>
      </dataBar>
    </cfRule>
  </conditionalFormatting>
  <conditionalFormatting sqref="H38">
    <cfRule type="cellIs" dxfId="9" priority="22" operator="greaterThan">
      <formula>$B$19+$G$38</formula>
    </cfRule>
    <cfRule type="dataBar" priority="23">
      <dataBar>
        <cfvo type="num" val="0"/>
        <cfvo type="num" val="$G$38"/>
        <color theme="8" tint="0.59999389629810485"/>
      </dataBar>
    </cfRule>
  </conditionalFormatting>
  <conditionalFormatting sqref="H27">
    <cfRule type="cellIs" dxfId="8" priority="20" operator="greaterThan">
      <formula>$G$27</formula>
    </cfRule>
    <cfRule type="dataBar" priority="21">
      <dataBar>
        <cfvo type="num" val="0"/>
        <cfvo type="num" val="$G$27"/>
        <color theme="8" tint="0.59999389629810485"/>
      </dataBar>
    </cfRule>
  </conditionalFormatting>
  <conditionalFormatting sqref="H49">
    <cfRule type="cellIs" dxfId="7" priority="18" operator="greaterThan">
      <formula>$G$49</formula>
    </cfRule>
    <cfRule type="dataBar" priority="19">
      <dataBar>
        <cfvo type="num" val="0"/>
        <cfvo type="num" val="$G$49"/>
        <color theme="8" tint="0.59999389629810485"/>
      </dataBar>
    </cfRule>
  </conditionalFormatting>
  <conditionalFormatting sqref="H64">
    <cfRule type="cellIs" dxfId="6" priority="16" operator="greaterThan">
      <formula>$G$64</formula>
    </cfRule>
    <cfRule type="dataBar" priority="17">
      <dataBar>
        <cfvo type="num" val="0"/>
        <cfvo type="num" val="$G$64"/>
        <color theme="8" tint="0.59999389629810485"/>
      </dataBar>
    </cfRule>
  </conditionalFormatting>
  <conditionalFormatting sqref="C51">
    <cfRule type="cellIs" dxfId="5" priority="14" operator="greaterThan">
      <formula>$B$51</formula>
    </cfRule>
    <cfRule type="dataBar" priority="15">
      <dataBar>
        <cfvo type="num" val="0"/>
        <cfvo type="num" val="$B$51"/>
        <color theme="8" tint="0.59999389629810485"/>
      </dataBar>
    </cfRule>
  </conditionalFormatting>
  <conditionalFormatting sqref="H73">
    <cfRule type="cellIs" dxfId="4" priority="12" operator="greaterThan">
      <formula>$G$73</formula>
    </cfRule>
    <cfRule type="dataBar" priority="13">
      <dataBar>
        <cfvo type="num" val="0"/>
        <cfvo type="num" val="$G$73"/>
        <color theme="8" tint="0.59999389629810485"/>
      </dataBar>
    </cfRule>
  </conditionalFormatting>
  <conditionalFormatting sqref="C67">
    <cfRule type="cellIs" dxfId="3" priority="10" operator="greaterThan">
      <formula>$B$67</formula>
    </cfRule>
    <cfRule type="dataBar" priority="11">
      <dataBar>
        <cfvo type="num" val="0"/>
        <cfvo type="num" val="$B$67"/>
        <color theme="8" tint="0.59999389629810485"/>
      </dataBar>
    </cfRule>
  </conditionalFormatting>
  <pageMargins left="0.7" right="0.7" top="0.75" bottom="0.75" header="0.3" footer="0.3"/>
  <pageSetup orientation="portrait" horizontalDpi="429496729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DE8A3E3-2855-4EB8-82F8-F3F832353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Planificado Boda</vt:lpstr>
      <vt:lpstr>'Planificado Boda'!Área_de_impresión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2014-11-28T01:51:30Z</dcterms:created>
  <dcterms:modified xsi:type="dcterms:W3CDTF">2014-12-08T23:44:28Z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TC022643159991</vt:lpwstr>
  </property>
</Properties>
</file>